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sclaimer" sheetId="1" r:id="rId4"/>
    <sheet state="visible" name="Exit Waterfall" sheetId="2" r:id="rId5"/>
  </sheets>
  <definedNames/>
  <calcPr/>
</workbook>
</file>

<file path=xl/sharedStrings.xml><?xml version="1.0" encoding="utf-8"?>
<sst xmlns="http://schemas.openxmlformats.org/spreadsheetml/2006/main" count="45" uniqueCount="24">
  <si>
    <t>Disclaimer</t>
  </si>
  <si>
    <t>Free template built and made available by SharpSheets</t>
  </si>
  <si>
    <t>Copyright © 2021 RGMS LLC - All Rights Reserved</t>
  </si>
  <si>
    <t>See all our templates at</t>
  </si>
  <si>
    <t>www.sharpsheets.io</t>
  </si>
  <si>
    <t xml:space="preserve">Get access to 150+ free resources at </t>
  </si>
  <si>
    <t>www.sharpsheets.io/blog</t>
  </si>
  <si>
    <t xml:space="preserve">Questions? </t>
  </si>
  <si>
    <t>help@sharpsheets.io</t>
  </si>
  <si>
    <t>Liquidation Preference &amp; Exit Waterfall Template</t>
  </si>
  <si>
    <t>Non-Participating</t>
  </si>
  <si>
    <t>Valuation at exit</t>
  </si>
  <si>
    <t>Investment</t>
  </si>
  <si>
    <t>Ownership</t>
  </si>
  <si>
    <t>Preferred investors</t>
  </si>
  <si>
    <t>Common investors</t>
  </si>
  <si>
    <t>Total proceeds</t>
  </si>
  <si>
    <t>Assumptions</t>
  </si>
  <si>
    <t>Valuation (at Pref investment)</t>
  </si>
  <si>
    <t>Multiple</t>
  </si>
  <si>
    <t>Participating</t>
  </si>
  <si>
    <t>Shared proceeds</t>
  </si>
  <si>
    <t>Capped Participating</t>
  </si>
  <si>
    <t>Cap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</si>
</sst>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;(#,##0.0);-"/>
    <numFmt numFmtId="165" formatCode="#,##0;(#,##0);-"/>
    <numFmt numFmtId="166" formatCode="#,##0.0x;(#,##0.0)x;-"/>
  </numFmts>
  <fonts count="18">
    <font>
      <sz val="10.0"/>
      <color rgb="FF000000"/>
      <name val="Arial"/>
    </font>
    <font>
      <sz val="16.0"/>
      <color rgb="FFFFFFFF"/>
      <name val="Arial"/>
    </font>
    <font>
      <color theme="1"/>
      <name val="Arial"/>
    </font>
    <font>
      <i/>
      <color theme="1"/>
      <name val="Arial"/>
    </font>
    <font>
      <u/>
      <color rgb="FF1155CC"/>
      <name val="Arial"/>
    </font>
    <font>
      <b/>
      <sz val="14.0"/>
      <color rgb="FFFFFFFF"/>
      <name val="Arial"/>
    </font>
    <font>
      <sz val="14.0"/>
      <color rgb="FFFFFFFF"/>
      <name val="Arial"/>
    </font>
    <font>
      <b/>
      <sz val="14.0"/>
      <color rgb="FFFFFFFF"/>
    </font>
    <font>
      <sz val="14.0"/>
    </font>
    <font>
      <b/>
      <sz val="12.0"/>
      <color rgb="FFFFFFFF"/>
      <name val="Arial"/>
    </font>
    <font>
      <color rgb="FF0000FF"/>
      <name val="Arial"/>
    </font>
    <font>
      <b/>
      <color theme="1"/>
      <name val="Arial"/>
    </font>
    <font/>
    <font>
      <u/>
    </font>
    <font>
      <sz val="14.0"/>
      <color theme="1"/>
      <name val="Arial"/>
    </font>
    <font>
      <i/>
    </font>
    <font>
      <u/>
      <color theme="1"/>
      <name val="Arial"/>
    </font>
    <font>
      <color rgb="FF0000FF"/>
    </font>
  </fonts>
  <fills count="5">
    <fill>
      <patternFill patternType="none"/>
    </fill>
    <fill>
      <patternFill patternType="lightGray"/>
    </fill>
    <fill>
      <patternFill patternType="solid">
        <fgColor rgb="FF3C77D8"/>
        <bgColor rgb="FF3C77D8"/>
      </patternFill>
    </fill>
    <fill>
      <patternFill patternType="solid">
        <fgColor rgb="FFFFF2CC"/>
        <bgColor rgb="FFFFF2CC"/>
      </patternFill>
    </fill>
    <fill>
      <patternFill patternType="solid">
        <fgColor rgb="FFF3F3F3"/>
        <bgColor rgb="FFF3F3F3"/>
      </patternFill>
    </fill>
  </fills>
  <borders count="3">
    <border/>
    <border>
      <right/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1" fillId="0" fontId="2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vertical="bottom"/>
    </xf>
    <xf borderId="1" fillId="0" fontId="3" numFmtId="0" xfId="0" applyAlignment="1" applyBorder="1" applyFont="1">
      <alignment shrinkToFit="0" vertical="bottom" wrapText="0"/>
    </xf>
    <xf borderId="1" fillId="0" fontId="4" numFmtId="0" xfId="0" applyAlignment="1" applyBorder="1" applyFont="1">
      <alignment shrinkToFit="0" vertical="bottom" wrapText="0"/>
    </xf>
    <xf borderId="1" fillId="2" fontId="5" numFmtId="0" xfId="0" applyAlignment="1" applyBorder="1" applyFont="1">
      <alignment shrinkToFit="0" vertical="bottom" wrapText="0"/>
    </xf>
    <xf borderId="1" fillId="2" fontId="6" numFmtId="0" xfId="0" applyAlignment="1" applyBorder="1" applyFont="1">
      <alignment readingOrder="0" vertical="bottom"/>
    </xf>
    <xf borderId="0" fillId="2" fontId="6" numFmtId="0" xfId="0" applyAlignment="1" applyFont="1">
      <alignment vertical="bottom"/>
    </xf>
    <xf borderId="0" fillId="2" fontId="5" numFmtId="0" xfId="0" applyAlignment="1" applyFont="1">
      <alignment vertical="bottom"/>
    </xf>
    <xf borderId="0" fillId="0" fontId="7" numFmtId="0" xfId="0" applyFont="1"/>
    <xf borderId="0" fillId="0" fontId="8" numFmtId="0" xfId="0" applyFont="1"/>
    <xf borderId="0" fillId="2" fontId="9" numFmtId="0" xfId="0" applyAlignment="1" applyFont="1">
      <alignment horizontal="center" vertical="bottom"/>
    </xf>
    <xf borderId="2" fillId="0" fontId="2" numFmtId="0" xfId="0" applyAlignment="1" applyBorder="1" applyFont="1">
      <alignment readingOrder="0"/>
    </xf>
    <xf borderId="2" fillId="0" fontId="2" numFmtId="164" xfId="0" applyAlignment="1" applyBorder="1" applyFont="1" applyNumberFormat="1">
      <alignment horizontal="center" readingOrder="0"/>
    </xf>
    <xf borderId="2" fillId="0" fontId="2" numFmtId="164" xfId="0" applyAlignment="1" applyBorder="1" applyFont="1" applyNumberFormat="1">
      <alignment horizontal="center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horizontal="center"/>
    </xf>
    <xf borderId="0" fillId="3" fontId="10" numFmtId="164" xfId="0" applyAlignment="1" applyFill="1" applyFont="1" applyNumberFormat="1">
      <alignment horizontal="center" readingOrder="0"/>
    </xf>
    <xf borderId="0" fillId="0" fontId="2" numFmtId="9" xfId="0" applyAlignment="1" applyFont="1" applyNumberFormat="1">
      <alignment horizontal="center"/>
    </xf>
    <xf borderId="0" fillId="0" fontId="2" numFmtId="165" xfId="0" applyAlignment="1" applyFont="1" applyNumberFormat="1">
      <alignment horizontal="center"/>
    </xf>
    <xf borderId="0" fillId="4" fontId="11" numFmtId="0" xfId="0" applyAlignment="1" applyFill="1" applyFont="1">
      <alignment readingOrder="0"/>
    </xf>
    <xf borderId="0" fillId="4" fontId="11" numFmtId="164" xfId="0" applyAlignment="1" applyFont="1" applyNumberFormat="1">
      <alignment horizontal="center"/>
    </xf>
    <xf borderId="0" fillId="4" fontId="11" numFmtId="0" xfId="0" applyAlignment="1" applyFont="1">
      <alignment horizontal="center"/>
    </xf>
    <xf borderId="0" fillId="0" fontId="2" numFmtId="165" xfId="0" applyFont="1" applyNumberFormat="1"/>
    <xf borderId="0" fillId="0" fontId="12" numFmtId="165" xfId="0" applyAlignment="1" applyFont="1" applyNumberFormat="1">
      <alignment horizontal="center"/>
    </xf>
    <xf borderId="0" fillId="0" fontId="13" numFmtId="165" xfId="0" applyAlignment="1" applyFont="1" applyNumberFormat="1">
      <alignment readingOrder="0"/>
    </xf>
    <xf borderId="0" fillId="0" fontId="12" numFmtId="0" xfId="0" applyAlignment="1" applyFont="1">
      <alignment horizontal="center"/>
    </xf>
    <xf borderId="0" fillId="3" fontId="10" numFmtId="164" xfId="0" applyAlignment="1" applyFont="1" applyNumberFormat="1">
      <alignment readingOrder="0"/>
    </xf>
    <xf borderId="0" fillId="3" fontId="10" numFmtId="166" xfId="0" applyAlignment="1" applyFont="1" applyNumberFormat="1">
      <alignment readingOrder="0"/>
    </xf>
    <xf borderId="0" fillId="0" fontId="2" numFmtId="0" xfId="0" applyAlignment="1" applyFont="1">
      <alignment horizontal="center"/>
    </xf>
    <xf borderId="0" fillId="0" fontId="14" numFmtId="0" xfId="0" applyFont="1"/>
    <xf borderId="0" fillId="0" fontId="3" numFmtId="0" xfId="0" applyFont="1"/>
    <xf borderId="0" fillId="0" fontId="15" numFmtId="0" xfId="0" applyAlignment="1" applyFont="1">
      <alignment readingOrder="0"/>
    </xf>
    <xf borderId="0" fillId="0" fontId="3" numFmtId="164" xfId="0" applyAlignment="1" applyFont="1" applyNumberFormat="1">
      <alignment horizontal="center"/>
    </xf>
    <xf borderId="0" fillId="0" fontId="15" numFmtId="9" xfId="0" applyAlignment="1" applyFont="1" applyNumberFormat="1">
      <alignment horizontal="center"/>
    </xf>
    <xf borderId="0" fillId="0" fontId="12" numFmtId="165" xfId="0" applyFont="1" applyNumberFormat="1"/>
    <xf borderId="0" fillId="0" fontId="16" numFmtId="165" xfId="0" applyAlignment="1" applyFont="1" applyNumberFormat="1">
      <alignment readingOrder="0"/>
    </xf>
    <xf borderId="0" fillId="3" fontId="17" numFmtId="166" xfId="0" applyAlignment="1" applyFont="1" applyNumberFormat="1">
      <alignment readingOrder="0"/>
    </xf>
    <xf borderId="0" fillId="2" fontId="9" numFmtId="0" xfId="0" applyAlignment="1" applyFont="1">
      <alignment horizontal="center" readingOrder="0" vertical="bottom"/>
    </xf>
    <xf borderId="0" fillId="0" fontId="3" numFmtId="0" xfId="0" applyAlignment="1" applyFont="1">
      <alignment readingOrder="0"/>
    </xf>
    <xf borderId="0" fillId="0" fontId="3" numFmtId="9" xfId="0" applyAlignment="1" applyFont="1" applyNumberFormat="1">
      <alignment horizontal="center"/>
    </xf>
    <xf borderId="0" fillId="0" fontId="12" numFmtId="0" xfId="0" applyAlignment="1" applyFont="1">
      <alignment readingOrder="0"/>
    </xf>
    <xf borderId="0" fillId="3" fontId="17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'Exit Waterfall'!$B$6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'Exit Waterfall'!$C$5:$I$5</c:f>
            </c:strRef>
          </c:cat>
          <c:val>
            <c:numRef>
              <c:f>'Exit Waterfall'!$C$6:$I$6</c:f>
              <c:numCache/>
            </c:numRef>
          </c:val>
          <c:smooth val="0"/>
        </c:ser>
        <c:ser>
          <c:idx val="1"/>
          <c:order val="1"/>
          <c:tx>
            <c:strRef>
              <c:f>'Exit Waterfall'!$B$7</c:f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'Exit Waterfall'!$C$5:$I$5</c:f>
            </c:strRef>
          </c:cat>
          <c:val>
            <c:numRef>
              <c:f>'Exit Waterfall'!$C$7:$I$7</c:f>
              <c:numCache/>
            </c:numRef>
          </c:val>
          <c:smooth val="0"/>
        </c:ser>
        <c:axId val="114227286"/>
        <c:axId val="1637669293"/>
      </c:lineChart>
      <c:catAx>
        <c:axId val="1142272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Valuation at exit ($m)</a:t>
                </a:r>
              </a:p>
            </c:rich>
          </c:tx>
          <c:overlay val="0"/>
        </c:title>
        <c:numFmt formatCode="#,##0.0" sourceLinked="0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37669293"/>
      </c:catAx>
      <c:valAx>
        <c:axId val="163766929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Exit proceeds ($m)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422728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FFFFFF">
        <a:alpha val="0"/>
      </a:srgbClr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'Exit Waterfall'!$B$29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'Exit Waterfall'!$C$28:$I$28</c:f>
            </c:strRef>
          </c:cat>
          <c:val>
            <c:numRef>
              <c:f>'Exit Waterfall'!$C$29:$I$29</c:f>
              <c:numCache/>
            </c:numRef>
          </c:val>
          <c:smooth val="0"/>
        </c:ser>
        <c:ser>
          <c:idx val="1"/>
          <c:order val="1"/>
          <c:tx>
            <c:strRef>
              <c:f>'Exit Waterfall'!$B$27</c:f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'Exit Waterfall'!$C$28:$I$28</c:f>
            </c:strRef>
          </c:cat>
          <c:val>
            <c:numRef>
              <c:f>'Exit Waterfall'!$C$27:$I$27</c:f>
              <c:numCache/>
            </c:numRef>
          </c:val>
          <c:smooth val="0"/>
        </c:ser>
        <c:axId val="672394449"/>
        <c:axId val="1287764918"/>
      </c:lineChart>
      <c:catAx>
        <c:axId val="67239444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Valuation at exit ($m)</a:t>
                </a:r>
              </a:p>
            </c:rich>
          </c:tx>
          <c:overlay val="0"/>
        </c:title>
        <c:numFmt formatCode="#,##0.0" sourceLinked="0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87764918"/>
      </c:catAx>
      <c:valAx>
        <c:axId val="128776491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Exit proceeds ($m)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7239444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FFFFFF">
        <a:alpha val="0"/>
      </a:srgbClr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'Exit Waterfall'!$B$31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'Exit Waterfall'!$C$51:$I$51</c:f>
            </c:strRef>
          </c:cat>
          <c:val>
            <c:numRef>
              <c:f>'Exit Waterfall'!$C$31:$I$31</c:f>
              <c:numCache/>
            </c:numRef>
          </c:val>
          <c:smooth val="0"/>
        </c:ser>
        <c:ser>
          <c:idx val="1"/>
          <c:order val="1"/>
          <c:tx>
            <c:strRef>
              <c:f>'Exit Waterfall'!$B$54</c:f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'Exit Waterfall'!$C$51:$I$51</c:f>
            </c:strRef>
          </c:cat>
          <c:val>
            <c:numRef>
              <c:f>'Exit Waterfall'!$C$54:$I$54</c:f>
              <c:numCache/>
            </c:numRef>
          </c:val>
          <c:smooth val="0"/>
        </c:ser>
        <c:axId val="353026404"/>
        <c:axId val="1235253833"/>
      </c:lineChart>
      <c:catAx>
        <c:axId val="3530264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Valuation at exit ($m)</a:t>
                </a:r>
              </a:p>
            </c:rich>
          </c:tx>
          <c:overlay val="0"/>
        </c:title>
        <c:numFmt formatCode="#,##0.0" sourceLinked="0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35253833"/>
      </c:catAx>
      <c:valAx>
        <c:axId val="123525383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Exit proceeds ($m)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5302640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FFFFFF">
        <a:alpha val="0"/>
      </a:srgbClr>
    </a:solidFill>
  </c:spPr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276225</xdr:colOff>
      <xdr:row>8</xdr:row>
      <xdr:rowOff>95250</xdr:rowOff>
    </xdr:from>
    <xdr:ext cx="5105400" cy="28956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66675</xdr:colOff>
      <xdr:row>32</xdr:row>
      <xdr:rowOff>171450</xdr:rowOff>
    </xdr:from>
    <xdr:ext cx="5105400" cy="289560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</xdr:col>
      <xdr:colOff>66675</xdr:colOff>
      <xdr:row>56</xdr:row>
      <xdr:rowOff>123825</xdr:rowOff>
    </xdr:from>
    <xdr:ext cx="5105400" cy="2895600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sharpsheets.io/" TargetMode="External"/><Relationship Id="rId2" Type="http://schemas.openxmlformats.org/officeDocument/2006/relationships/hyperlink" Target="http://sharpsheets.io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57"/>
  </cols>
  <sheetData>
    <row r="1">
      <c r="A1" s="1"/>
      <c r="B1" s="2" t="s">
        <v>0</v>
      </c>
      <c r="C1" s="1"/>
      <c r="D1" s="1"/>
      <c r="E1" s="1"/>
      <c r="F1" s="1"/>
      <c r="G1" s="1"/>
      <c r="H1" s="1"/>
      <c r="I1" s="1"/>
    </row>
    <row r="2">
      <c r="A2" s="3"/>
      <c r="B2" s="3"/>
      <c r="C2" s="3"/>
      <c r="D2" s="3"/>
      <c r="E2" s="3"/>
      <c r="F2" s="3"/>
      <c r="G2" s="3"/>
      <c r="H2" s="3"/>
      <c r="I2" s="3"/>
    </row>
    <row r="3">
      <c r="A3" s="3"/>
      <c r="B3" s="4" t="s">
        <v>1</v>
      </c>
      <c r="C3" s="5"/>
      <c r="D3" s="5"/>
      <c r="E3" s="3"/>
      <c r="F3" s="3"/>
      <c r="G3" s="3"/>
      <c r="H3" s="3"/>
      <c r="I3" s="3"/>
    </row>
    <row r="4">
      <c r="A4" s="3"/>
      <c r="B4" s="6" t="s">
        <v>2</v>
      </c>
      <c r="C4" s="5"/>
      <c r="D4" s="5"/>
      <c r="E4" s="3"/>
      <c r="F4" s="3"/>
      <c r="G4" s="3"/>
      <c r="H4" s="3"/>
      <c r="I4" s="3"/>
    </row>
    <row r="5">
      <c r="A5" s="3"/>
      <c r="B5" s="3"/>
      <c r="C5" s="3"/>
      <c r="D5" s="3"/>
      <c r="E5" s="3"/>
      <c r="F5" s="3"/>
      <c r="G5" s="3"/>
      <c r="H5" s="3"/>
      <c r="I5" s="3"/>
    </row>
    <row r="6">
      <c r="A6" s="3"/>
      <c r="B6" s="4" t="s">
        <v>3</v>
      </c>
      <c r="C6" s="3"/>
      <c r="D6" s="3"/>
      <c r="E6" s="7" t="s">
        <v>4</v>
      </c>
      <c r="F6" s="3"/>
      <c r="G6" s="3"/>
      <c r="H6" s="3"/>
      <c r="I6" s="3"/>
    </row>
    <row r="7">
      <c r="A7" s="3"/>
      <c r="B7" s="4" t="s">
        <v>5</v>
      </c>
      <c r="C7" s="5"/>
      <c r="D7" s="3"/>
      <c r="E7" s="7" t="s">
        <v>6</v>
      </c>
      <c r="F7" s="3"/>
      <c r="G7" s="3"/>
      <c r="H7" s="3"/>
      <c r="I7" s="3"/>
    </row>
    <row r="8">
      <c r="A8" s="3"/>
      <c r="B8" s="3"/>
      <c r="C8" s="3"/>
      <c r="D8" s="3"/>
      <c r="E8" s="3"/>
      <c r="F8" s="3"/>
      <c r="G8" s="3"/>
      <c r="H8" s="3"/>
      <c r="I8" s="3"/>
    </row>
    <row r="9">
      <c r="A9" s="3"/>
      <c r="B9" s="3" t="s">
        <v>7</v>
      </c>
      <c r="C9" s="4" t="s">
        <v>8</v>
      </c>
      <c r="D9" s="3"/>
      <c r="E9" s="3"/>
      <c r="F9" s="3"/>
      <c r="G9" s="3"/>
      <c r="H9" s="3"/>
      <c r="I9" s="3"/>
    </row>
  </sheetData>
  <hyperlinks>
    <hyperlink r:id="rId1" ref="E6"/>
    <hyperlink r:id="rId2" ref="E7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 outlineLevelRow="1"/>
  <cols>
    <col customWidth="1" min="1" max="1" width="4.71"/>
    <col customWidth="1" min="2" max="2" width="22.57"/>
    <col customWidth="1" min="3" max="9" width="11.57"/>
    <col customWidth="1" min="10" max="10" width="3.57"/>
    <col customWidth="1" min="11" max="12" width="11.57"/>
    <col customWidth="1" min="13" max="13" width="3.43"/>
  </cols>
  <sheetData>
    <row r="1">
      <c r="A1" s="8"/>
      <c r="B1" s="9" t="s">
        <v>9</v>
      </c>
      <c r="C1" s="10"/>
      <c r="D1" s="11"/>
      <c r="E1" s="11"/>
      <c r="F1" s="11"/>
      <c r="G1" s="11"/>
      <c r="H1" s="11"/>
      <c r="I1" s="11"/>
      <c r="J1" s="11"/>
      <c r="K1" s="11"/>
      <c r="L1" s="11"/>
      <c r="M1" s="12"/>
    </row>
    <row r="3">
      <c r="A3" s="13"/>
      <c r="B3" s="14" t="s">
        <v>10</v>
      </c>
      <c r="M3" s="13"/>
    </row>
    <row r="5">
      <c r="B5" s="15" t="s">
        <v>11</v>
      </c>
      <c r="C5" s="16">
        <v>0.0</v>
      </c>
      <c r="D5" s="17">
        <f t="shared" ref="D5:I5" si="1">C5+5</f>
        <v>5</v>
      </c>
      <c r="E5" s="17">
        <f t="shared" si="1"/>
        <v>10</v>
      </c>
      <c r="F5" s="17">
        <f t="shared" si="1"/>
        <v>15</v>
      </c>
      <c r="G5" s="17">
        <f t="shared" si="1"/>
        <v>20</v>
      </c>
      <c r="H5" s="17">
        <f t="shared" si="1"/>
        <v>25</v>
      </c>
      <c r="I5" s="17">
        <f t="shared" si="1"/>
        <v>30</v>
      </c>
      <c r="K5" s="16" t="s">
        <v>12</v>
      </c>
      <c r="L5" s="16" t="s">
        <v>13</v>
      </c>
    </row>
    <row r="6">
      <c r="B6" s="18" t="s">
        <v>14</v>
      </c>
      <c r="C6" s="19">
        <f t="shared" ref="C6:I6" si="2">min(C$5,$K$12*$K$6)</f>
        <v>0</v>
      </c>
      <c r="D6" s="19">
        <f t="shared" si="2"/>
        <v>4</v>
      </c>
      <c r="E6" s="19">
        <f t="shared" si="2"/>
        <v>4</v>
      </c>
      <c r="F6" s="19">
        <f t="shared" si="2"/>
        <v>4</v>
      </c>
      <c r="G6" s="19">
        <f t="shared" si="2"/>
        <v>4</v>
      </c>
      <c r="H6" s="19">
        <f t="shared" si="2"/>
        <v>4</v>
      </c>
      <c r="I6" s="19">
        <f t="shared" si="2"/>
        <v>4</v>
      </c>
      <c r="K6" s="20">
        <v>2.0</v>
      </c>
      <c r="L6" s="21">
        <f>K6/(K11+K6)</f>
        <v>0.2</v>
      </c>
    </row>
    <row r="7">
      <c r="B7" s="18" t="s">
        <v>15</v>
      </c>
      <c r="C7" s="19">
        <f t="shared" ref="C7:I7" si="3">MAX((C5-C6),0)</f>
        <v>0</v>
      </c>
      <c r="D7" s="19">
        <f t="shared" si="3"/>
        <v>1</v>
      </c>
      <c r="E7" s="19">
        <f t="shared" si="3"/>
        <v>6</v>
      </c>
      <c r="F7" s="19">
        <f t="shared" si="3"/>
        <v>11</v>
      </c>
      <c r="G7" s="19">
        <f t="shared" si="3"/>
        <v>16</v>
      </c>
      <c r="H7" s="19">
        <f t="shared" si="3"/>
        <v>21</v>
      </c>
      <c r="I7" s="19">
        <f t="shared" si="3"/>
        <v>26</v>
      </c>
      <c r="K7" s="22"/>
      <c r="L7" s="21">
        <f>1-L6</f>
        <v>0.8</v>
      </c>
    </row>
    <row r="8">
      <c r="B8" s="23" t="s">
        <v>16</v>
      </c>
      <c r="C8" s="24">
        <f t="shared" ref="C8:I8" si="4">sum(C6:C7)</f>
        <v>0</v>
      </c>
      <c r="D8" s="24">
        <f t="shared" si="4"/>
        <v>5</v>
      </c>
      <c r="E8" s="24">
        <f t="shared" si="4"/>
        <v>10</v>
      </c>
      <c r="F8" s="24">
        <f t="shared" si="4"/>
        <v>15</v>
      </c>
      <c r="G8" s="24">
        <f t="shared" si="4"/>
        <v>20</v>
      </c>
      <c r="H8" s="24">
        <f t="shared" si="4"/>
        <v>25</v>
      </c>
      <c r="I8" s="24">
        <f t="shared" si="4"/>
        <v>30</v>
      </c>
      <c r="K8" s="25"/>
      <c r="L8" s="25"/>
    </row>
    <row r="9">
      <c r="C9" s="26"/>
      <c r="D9" s="26"/>
      <c r="E9" s="26"/>
      <c r="F9" s="26"/>
      <c r="G9" s="26"/>
      <c r="H9" s="26"/>
      <c r="I9" s="26"/>
    </row>
    <row r="10">
      <c r="C10" s="27"/>
      <c r="D10" s="27"/>
      <c r="E10" s="27"/>
      <c r="F10" s="27"/>
      <c r="G10" s="27"/>
      <c r="H10" s="28" t="s">
        <v>17</v>
      </c>
      <c r="I10" s="26"/>
    </row>
    <row r="11">
      <c r="C11" s="29"/>
      <c r="D11" s="29"/>
      <c r="E11" s="29"/>
      <c r="F11" s="29"/>
      <c r="G11" s="29"/>
      <c r="H11" s="18" t="s">
        <v>18</v>
      </c>
      <c r="K11" s="30">
        <v>8.0</v>
      </c>
    </row>
    <row r="12">
      <c r="C12" s="29"/>
      <c r="D12" s="29"/>
      <c r="E12" s="29"/>
      <c r="F12" s="29"/>
      <c r="G12" s="29"/>
      <c r="H12" s="18" t="s">
        <v>19</v>
      </c>
      <c r="K12" s="31">
        <v>2.0</v>
      </c>
    </row>
    <row r="13">
      <c r="C13" s="32"/>
      <c r="D13" s="32"/>
      <c r="E13" s="32"/>
    </row>
    <row r="25">
      <c r="A25" s="33"/>
      <c r="B25" s="14" t="s">
        <v>20</v>
      </c>
      <c r="M25" s="33"/>
    </row>
    <row r="27" collapsed="1">
      <c r="B27" s="15" t="s">
        <v>11</v>
      </c>
      <c r="C27" s="16">
        <v>0.0</v>
      </c>
      <c r="D27" s="17">
        <f t="shared" ref="D27:I27" si="5">C27+5</f>
        <v>5</v>
      </c>
      <c r="E27" s="17">
        <f t="shared" si="5"/>
        <v>10</v>
      </c>
      <c r="F27" s="17">
        <f t="shared" si="5"/>
        <v>15</v>
      </c>
      <c r="G27" s="17">
        <f t="shared" si="5"/>
        <v>20</v>
      </c>
      <c r="H27" s="17">
        <f t="shared" si="5"/>
        <v>25</v>
      </c>
      <c r="I27" s="17">
        <f t="shared" si="5"/>
        <v>30</v>
      </c>
      <c r="K27" s="16" t="s">
        <v>12</v>
      </c>
      <c r="L27" s="16" t="s">
        <v>13</v>
      </c>
    </row>
    <row r="28" hidden="1" outlineLevel="1">
      <c r="A28" s="34"/>
      <c r="B28" s="35" t="s">
        <v>19</v>
      </c>
      <c r="C28" s="36">
        <f t="shared" ref="C28:I28" si="6">min(C$5,$K$12*$K$6)</f>
        <v>0</v>
      </c>
      <c r="D28" s="36">
        <f t="shared" si="6"/>
        <v>4</v>
      </c>
      <c r="E28" s="36">
        <f t="shared" si="6"/>
        <v>4</v>
      </c>
      <c r="F28" s="36">
        <f t="shared" si="6"/>
        <v>4</v>
      </c>
      <c r="G28" s="36">
        <f t="shared" si="6"/>
        <v>4</v>
      </c>
      <c r="H28" s="36">
        <f t="shared" si="6"/>
        <v>4</v>
      </c>
      <c r="I28" s="36">
        <f t="shared" si="6"/>
        <v>4</v>
      </c>
      <c r="J28" s="34"/>
      <c r="K28" s="37"/>
      <c r="L28" s="37"/>
      <c r="M28" s="34"/>
    </row>
    <row r="29" hidden="1" outlineLevel="1">
      <c r="A29" s="34"/>
      <c r="B29" s="35" t="s">
        <v>21</v>
      </c>
      <c r="C29" s="36">
        <f t="shared" ref="C29:I29" si="7">MAX((C27-C28)*$L30,0)</f>
        <v>0</v>
      </c>
      <c r="D29" s="36">
        <f t="shared" si="7"/>
        <v>0.2</v>
      </c>
      <c r="E29" s="36">
        <f t="shared" si="7"/>
        <v>1.2</v>
      </c>
      <c r="F29" s="36">
        <f t="shared" si="7"/>
        <v>2.2</v>
      </c>
      <c r="G29" s="36">
        <f t="shared" si="7"/>
        <v>3.2</v>
      </c>
      <c r="H29" s="36">
        <f t="shared" si="7"/>
        <v>4.2</v>
      </c>
      <c r="I29" s="36">
        <f t="shared" si="7"/>
        <v>5.2</v>
      </c>
      <c r="J29" s="34"/>
      <c r="K29" s="37"/>
      <c r="L29" s="37"/>
      <c r="M29" s="34"/>
    </row>
    <row r="30">
      <c r="B30" s="18" t="s">
        <v>14</v>
      </c>
      <c r="C30" s="19">
        <f t="shared" ref="C30:I30" si="8">C28+C29</f>
        <v>0</v>
      </c>
      <c r="D30" s="19">
        <f t="shared" si="8"/>
        <v>4.2</v>
      </c>
      <c r="E30" s="19">
        <f t="shared" si="8"/>
        <v>5.2</v>
      </c>
      <c r="F30" s="19">
        <f t="shared" si="8"/>
        <v>6.2</v>
      </c>
      <c r="G30" s="19">
        <f t="shared" si="8"/>
        <v>7.2</v>
      </c>
      <c r="H30" s="19">
        <f t="shared" si="8"/>
        <v>8.2</v>
      </c>
      <c r="I30" s="19">
        <f t="shared" si="8"/>
        <v>9.2</v>
      </c>
      <c r="K30" s="20">
        <v>2.0</v>
      </c>
      <c r="L30" s="21">
        <f>K30/(K35+K30)</f>
        <v>0.2</v>
      </c>
    </row>
    <row r="31">
      <c r="B31" s="18" t="s">
        <v>15</v>
      </c>
      <c r="C31" s="19">
        <f t="shared" ref="C31:I31" si="9">MAX((C27-C28)*$L31,0)</f>
        <v>0</v>
      </c>
      <c r="D31" s="19">
        <f t="shared" si="9"/>
        <v>0.8</v>
      </c>
      <c r="E31" s="19">
        <f t="shared" si="9"/>
        <v>4.8</v>
      </c>
      <c r="F31" s="19">
        <f t="shared" si="9"/>
        <v>8.8</v>
      </c>
      <c r="G31" s="19">
        <f t="shared" si="9"/>
        <v>12.8</v>
      </c>
      <c r="H31" s="19">
        <f t="shared" si="9"/>
        <v>16.8</v>
      </c>
      <c r="I31" s="19">
        <f t="shared" si="9"/>
        <v>20.8</v>
      </c>
      <c r="K31" s="22"/>
      <c r="L31" s="21">
        <f>1-L30</f>
        <v>0.8</v>
      </c>
    </row>
    <row r="32">
      <c r="B32" s="23" t="s">
        <v>16</v>
      </c>
      <c r="C32" s="24">
        <f t="shared" ref="C32:I32" si="10">sum(C30:C31)</f>
        <v>0</v>
      </c>
      <c r="D32" s="24">
        <f t="shared" si="10"/>
        <v>5</v>
      </c>
      <c r="E32" s="24">
        <f t="shared" si="10"/>
        <v>10</v>
      </c>
      <c r="F32" s="24">
        <f t="shared" si="10"/>
        <v>15</v>
      </c>
      <c r="G32" s="24">
        <f t="shared" si="10"/>
        <v>20</v>
      </c>
      <c r="H32" s="24">
        <f t="shared" si="10"/>
        <v>25</v>
      </c>
      <c r="I32" s="24">
        <f t="shared" si="10"/>
        <v>30</v>
      </c>
      <c r="K32" s="25"/>
      <c r="L32" s="25"/>
    </row>
    <row r="33">
      <c r="C33" s="26"/>
      <c r="D33" s="26"/>
      <c r="E33" s="38"/>
      <c r="F33" s="26"/>
      <c r="G33" s="26"/>
      <c r="H33" s="38"/>
      <c r="I33" s="38"/>
    </row>
    <row r="34">
      <c r="H34" s="39" t="s">
        <v>17</v>
      </c>
      <c r="I34" s="26"/>
    </row>
    <row r="35">
      <c r="H35" s="18" t="s">
        <v>18</v>
      </c>
      <c r="K35" s="30">
        <v>8.0</v>
      </c>
    </row>
    <row r="36">
      <c r="H36" s="18" t="s">
        <v>19</v>
      </c>
      <c r="K36" s="40">
        <v>1.0</v>
      </c>
    </row>
    <row r="49">
      <c r="A49" s="33"/>
      <c r="B49" s="41" t="s">
        <v>22</v>
      </c>
      <c r="M49" s="33"/>
    </row>
    <row r="51" collapsed="1">
      <c r="B51" s="15" t="s">
        <v>11</v>
      </c>
      <c r="C51" s="16">
        <v>0.0</v>
      </c>
      <c r="D51" s="17">
        <f t="shared" ref="D51:I51" si="11">C51+5</f>
        <v>5</v>
      </c>
      <c r="E51" s="17">
        <f t="shared" si="11"/>
        <v>10</v>
      </c>
      <c r="F51" s="17">
        <f t="shared" si="11"/>
        <v>15</v>
      </c>
      <c r="G51" s="17">
        <f t="shared" si="11"/>
        <v>20</v>
      </c>
      <c r="H51" s="17">
        <f t="shared" si="11"/>
        <v>25</v>
      </c>
      <c r="I51" s="17">
        <f t="shared" si="11"/>
        <v>30</v>
      </c>
      <c r="K51" s="16" t="s">
        <v>12</v>
      </c>
      <c r="L51" s="16" t="s">
        <v>13</v>
      </c>
    </row>
    <row r="52" hidden="1" outlineLevel="1">
      <c r="B52" s="42" t="s">
        <v>19</v>
      </c>
      <c r="C52" s="36">
        <f t="shared" ref="C52:I52" si="12">min(C$5,$K$12*$K$6)</f>
        <v>0</v>
      </c>
      <c r="D52" s="36">
        <f t="shared" si="12"/>
        <v>4</v>
      </c>
      <c r="E52" s="36">
        <f t="shared" si="12"/>
        <v>4</v>
      </c>
      <c r="F52" s="36">
        <f t="shared" si="12"/>
        <v>4</v>
      </c>
      <c r="G52" s="36">
        <f t="shared" si="12"/>
        <v>4</v>
      </c>
      <c r="H52" s="36">
        <f t="shared" si="12"/>
        <v>4</v>
      </c>
      <c r="I52" s="36">
        <f t="shared" si="12"/>
        <v>4</v>
      </c>
      <c r="J52" s="34"/>
      <c r="K52" s="43"/>
      <c r="L52" s="43"/>
    </row>
    <row r="53" hidden="1" outlineLevel="1">
      <c r="B53" s="42" t="s">
        <v>21</v>
      </c>
      <c r="C53" s="36">
        <f t="shared" ref="C53:I53" si="13">MAX(min(C51-C52,$K$61)*$L54,0)</f>
        <v>0</v>
      </c>
      <c r="D53" s="36">
        <f t="shared" si="13"/>
        <v>0.2</v>
      </c>
      <c r="E53" s="36">
        <f t="shared" si="13"/>
        <v>1.2</v>
      </c>
      <c r="F53" s="36">
        <f t="shared" si="13"/>
        <v>2.2</v>
      </c>
      <c r="G53" s="36">
        <f t="shared" si="13"/>
        <v>2.8</v>
      </c>
      <c r="H53" s="36">
        <f t="shared" si="13"/>
        <v>2.8</v>
      </c>
      <c r="I53" s="36">
        <f t="shared" si="13"/>
        <v>2.8</v>
      </c>
      <c r="J53" s="34"/>
      <c r="K53" s="43"/>
      <c r="L53" s="43"/>
    </row>
    <row r="54">
      <c r="B54" s="18" t="s">
        <v>14</v>
      </c>
      <c r="C54" s="19">
        <f t="shared" ref="C54:I54" si="14">C52+C53</f>
        <v>0</v>
      </c>
      <c r="D54" s="19">
        <f t="shared" si="14"/>
        <v>4.2</v>
      </c>
      <c r="E54" s="19">
        <f t="shared" si="14"/>
        <v>5.2</v>
      </c>
      <c r="F54" s="19">
        <f t="shared" si="14"/>
        <v>6.2</v>
      </c>
      <c r="G54" s="19">
        <f t="shared" si="14"/>
        <v>6.8</v>
      </c>
      <c r="H54" s="19">
        <f t="shared" si="14"/>
        <v>6.8</v>
      </c>
      <c r="I54" s="19">
        <f t="shared" si="14"/>
        <v>6.8</v>
      </c>
      <c r="K54" s="20">
        <v>2.0</v>
      </c>
      <c r="L54" s="21">
        <f>K54/(K59+K54)</f>
        <v>0.2</v>
      </c>
    </row>
    <row r="55">
      <c r="B55" s="18" t="s">
        <v>15</v>
      </c>
      <c r="C55" s="19">
        <f t="shared" ref="C55:I55" si="15">C56-C54</f>
        <v>0</v>
      </c>
      <c r="D55" s="19">
        <f t="shared" si="15"/>
        <v>0.8</v>
      </c>
      <c r="E55" s="19">
        <f t="shared" si="15"/>
        <v>4.8</v>
      </c>
      <c r="F55" s="19">
        <f t="shared" si="15"/>
        <v>8.8</v>
      </c>
      <c r="G55" s="19">
        <f t="shared" si="15"/>
        <v>13.2</v>
      </c>
      <c r="H55" s="19">
        <f t="shared" si="15"/>
        <v>18.2</v>
      </c>
      <c r="I55" s="19">
        <f t="shared" si="15"/>
        <v>23.2</v>
      </c>
      <c r="K55" s="22"/>
      <c r="L55" s="21">
        <f>1-L54</f>
        <v>0.8</v>
      </c>
    </row>
    <row r="56">
      <c r="B56" s="23" t="s">
        <v>16</v>
      </c>
      <c r="C56" s="24">
        <f t="shared" ref="C56:I56" si="16">C51</f>
        <v>0</v>
      </c>
      <c r="D56" s="24">
        <f t="shared" si="16"/>
        <v>5</v>
      </c>
      <c r="E56" s="24">
        <f t="shared" si="16"/>
        <v>10</v>
      </c>
      <c r="F56" s="24">
        <f t="shared" si="16"/>
        <v>15</v>
      </c>
      <c r="G56" s="24">
        <f t="shared" si="16"/>
        <v>20</v>
      </c>
      <c r="H56" s="24">
        <f t="shared" si="16"/>
        <v>25</v>
      </c>
      <c r="I56" s="24">
        <f t="shared" si="16"/>
        <v>30</v>
      </c>
      <c r="K56" s="25"/>
      <c r="L56" s="25"/>
    </row>
    <row r="57">
      <c r="C57" s="26"/>
      <c r="D57" s="26"/>
      <c r="E57" s="26"/>
      <c r="F57" s="26"/>
      <c r="G57" s="38"/>
      <c r="H57" s="26"/>
      <c r="I57" s="26"/>
    </row>
    <row r="58">
      <c r="H58" s="39" t="s">
        <v>17</v>
      </c>
      <c r="I58" s="26"/>
    </row>
    <row r="59">
      <c r="H59" s="18" t="s">
        <v>18</v>
      </c>
      <c r="K59" s="30">
        <v>8.0</v>
      </c>
    </row>
    <row r="60">
      <c r="H60" s="18" t="s">
        <v>19</v>
      </c>
      <c r="K60" s="31">
        <v>1.0</v>
      </c>
    </row>
    <row r="61">
      <c r="H61" s="44" t="s">
        <v>23</v>
      </c>
      <c r="K61" s="45">
        <v>14.0</v>
      </c>
    </row>
  </sheetData>
  <mergeCells count="3">
    <mergeCell ref="B3:L3"/>
    <mergeCell ref="B25:L25"/>
    <mergeCell ref="B49:L49"/>
  </mergeCells>
  <drawing r:id="rId1"/>
</worksheet>
</file>